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 BESTANDEN\0 WIJN\RUBINUS website SW\"/>
    </mc:Choice>
  </mc:AlternateContent>
  <xr:revisionPtr revIDLastSave="0" documentId="13_ncr:1_{F6E6AC67-2A78-48C1-84C1-0670D04BB920}" xr6:coauthVersionLast="45" xr6:coauthVersionMax="45" xr10:uidLastSave="{00000000-0000-0000-0000-000000000000}"/>
  <bookViews>
    <workbookView xWindow="-110" yWindow="-110" windowWidth="19420" windowHeight="10560" xr2:uid="{D79E32C3-CB70-4806-91CC-49443262BB1A}"/>
  </bookViews>
  <sheets>
    <sheet name="Sulfiet verwijderen met H2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" l="1"/>
  <c r="C11" i="1" s="1"/>
  <c r="C12" i="1" l="1"/>
  <c r="C13" i="1" l="1"/>
  <c r="C14" i="1" s="1"/>
  <c r="C16" i="1" s="1"/>
</calcChain>
</file>

<file path=xl/sharedStrings.xml><?xml version="1.0" encoding="utf-8"?>
<sst xmlns="http://schemas.openxmlformats.org/spreadsheetml/2006/main" count="41" uniqueCount="36">
  <si>
    <t>Volume te behandelen wijn</t>
  </si>
  <si>
    <t>Hoeveelheid te verwijderen vrij sulfiet</t>
  </si>
  <si>
    <t>Gemeten hoeveelheid vrij sulfiet</t>
  </si>
  <si>
    <t>Gewenste hoeveelheid vrij sulfiet</t>
  </si>
  <si>
    <t>Te verwijderen hoeveelheid vrij sulfiet</t>
  </si>
  <si>
    <t>Waterstofperoxide nodig</t>
  </si>
  <si>
    <t>Vul in</t>
  </si>
  <si>
    <t>Gebruikte oplossing waterstofperoxide</t>
  </si>
  <si>
    <t>Benodigd waterstofperoxide</t>
  </si>
  <si>
    <t>Waterstofperoxide goed mengen door wijn, most of pulp.</t>
  </si>
  <si>
    <t>Publicatiedatum 27 maart 2007</t>
  </si>
  <si>
    <t>http://www.awri.com.au/wp-content/uploads/TN06.pdf</t>
  </si>
  <si>
    <t>Veiligheidsmarge 10%</t>
  </si>
  <si>
    <t>Te verwijderen sulfiet</t>
  </si>
  <si>
    <t>Een ml daarvan bevat 30 mg waterstofperoxide.</t>
  </si>
  <si>
    <t>Waterstofperoxide oxideert niet alleen sulfiet, maar ook andere wijnbestanddelen.</t>
  </si>
  <si>
    <t>Niet in één keer toevoegen, want anders oxideren wijnbestanddelen eerder dan het sulfiet.</t>
  </si>
  <si>
    <t>Voor verwijderen van 64 gram sulfiet is daarom 34 gram waterstofperoxide nodig.</t>
  </si>
  <si>
    <t>In de handel (meeste drogisten) is waterstofperoxide in 3% oplossing gangbaar.</t>
  </si>
  <si>
    <r>
      <t>Reactie sulfiet en waterstofperoxide: H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SO</t>
    </r>
    <r>
      <rPr>
        <vertAlign val="subscript"/>
        <sz val="10"/>
        <color theme="1"/>
        <rFont val="Arial"/>
        <family val="2"/>
      </rPr>
      <t>3</t>
    </r>
    <r>
      <rPr>
        <vertAlign val="superscript"/>
        <sz val="10"/>
        <color theme="1"/>
        <rFont val="Arial"/>
        <family val="2"/>
      </rPr>
      <t>-</t>
    </r>
    <r>
      <rPr>
        <sz val="10"/>
        <color theme="1"/>
        <rFont val="Arial"/>
        <family val="2"/>
      </rPr>
      <t xml:space="preserve"> + H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→ HSO</t>
    </r>
    <r>
      <rPr>
        <vertAlign val="subscript"/>
        <sz val="10"/>
        <color theme="1"/>
        <rFont val="Arial"/>
        <family val="2"/>
      </rPr>
      <t>4</t>
    </r>
    <r>
      <rPr>
        <vertAlign val="superscript"/>
        <sz val="10"/>
        <color theme="1"/>
        <rFont val="Arial"/>
        <family val="2"/>
      </rPr>
      <t>-</t>
    </r>
    <r>
      <rPr>
        <sz val="10"/>
        <color theme="1"/>
        <rFont val="Arial"/>
        <family val="2"/>
      </rPr>
      <t xml:space="preserve"> + H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O</t>
    </r>
  </si>
  <si>
    <r>
      <t>Verhouding molecuulgewichten SO</t>
    </r>
    <r>
      <rPr>
        <sz val="8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en H</t>
    </r>
    <r>
      <rPr>
        <sz val="8"/>
        <color theme="1"/>
        <rFont val="Arial"/>
        <family val="2"/>
      </rPr>
      <t>2</t>
    </r>
    <r>
      <rPr>
        <sz val="10"/>
        <color theme="1"/>
        <rFont val="Arial"/>
        <family val="2"/>
      </rPr>
      <t>O</t>
    </r>
    <r>
      <rPr>
        <sz val="8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is 64/34</t>
    </r>
  </si>
  <si>
    <r>
      <t>1 molecuul SO</t>
    </r>
    <r>
      <rPr>
        <sz val="8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reageert met 1 molecuul H</t>
    </r>
    <r>
      <rPr>
        <sz val="8"/>
        <color theme="1"/>
        <rFont val="Arial"/>
        <family val="2"/>
      </rPr>
      <t>2</t>
    </r>
    <r>
      <rPr>
        <sz val="10"/>
        <color theme="1"/>
        <rFont val="Arial"/>
        <family val="2"/>
      </rPr>
      <t>O</t>
    </r>
    <r>
      <rPr>
        <sz val="8"/>
        <color theme="1"/>
        <rFont val="Arial"/>
        <family val="2"/>
      </rPr>
      <t>2</t>
    </r>
  </si>
  <si>
    <t>Sulfiet verwijderen met waterstofperoxide</t>
  </si>
  <si>
    <t xml:space="preserve">  L</t>
  </si>
  <si>
    <t xml:space="preserve">  mg/L</t>
  </si>
  <si>
    <t xml:space="preserve">  mg</t>
  </si>
  <si>
    <t xml:space="preserve">   %</t>
  </si>
  <si>
    <t xml:space="preserve">  ml</t>
  </si>
  <si>
    <t>Opmerking 1</t>
  </si>
  <si>
    <t>Opmerking 2</t>
  </si>
  <si>
    <t>Opmerking 3</t>
  </si>
  <si>
    <t>Australian Wine Research Institute (AWRI), Technical Note van Technical Service Group</t>
  </si>
  <si>
    <t>Procedé niet toegelaten in commerciële wijn (EU-regelgeving)</t>
  </si>
  <si>
    <t>Gebruikte bron</t>
  </si>
  <si>
    <t>Er is minder oxidatierisico is er als deze 3% oplossing 3x verdund wordt tot 1%.</t>
  </si>
  <si>
    <t>©Siem Zwaard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</si>
</sst>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u/>
      <sz val="10"/>
      <color theme="10"/>
      <name val="Arial"/>
      <family val="2"/>
    </font>
    <font>
      <vertAlign val="sub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2" borderId="0" xfId="0" applyFill="1" applyAlignment="1" applyProtection="1">
      <alignment vertical="center"/>
      <protection hidden="1"/>
    </xf>
    <xf numFmtId="0" fontId="0" fillId="2" borderId="0" xfId="0" applyFill="1" applyAlignment="1" applyProtection="1">
      <alignment horizontal="left" vertical="center"/>
      <protection hidden="1"/>
    </xf>
    <xf numFmtId="0" fontId="0" fillId="2" borderId="0" xfId="0" applyFill="1" applyAlignment="1" applyProtection="1">
      <alignment horizontal="right" vertical="center"/>
      <protection hidden="1"/>
    </xf>
    <xf numFmtId="0" fontId="7" fillId="2" borderId="0" xfId="0" applyFont="1" applyFill="1" applyAlignment="1" applyProtection="1">
      <alignment vertical="center"/>
      <protection hidden="1"/>
    </xf>
    <xf numFmtId="0" fontId="6" fillId="2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right" vertical="center"/>
      <protection hidden="1"/>
    </xf>
    <xf numFmtId="0" fontId="1" fillId="2" borderId="0" xfId="0" applyFont="1" applyFill="1" applyAlignment="1" applyProtection="1">
      <alignment horizontal="right" vertical="center"/>
      <protection hidden="1"/>
    </xf>
    <xf numFmtId="1" fontId="0" fillId="2" borderId="0" xfId="0" applyNumberFormat="1" applyFill="1" applyAlignment="1" applyProtection="1">
      <alignment horizontal="right" vertical="center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164" fontId="1" fillId="2" borderId="0" xfId="0" applyNumberFormat="1" applyFont="1" applyFill="1" applyAlignment="1" applyProtection="1">
      <alignment horizontal="right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3" borderId="1" xfId="0" applyFill="1" applyBorder="1" applyAlignment="1" applyProtection="1">
      <alignment horizontal="right" vertical="center"/>
      <protection locked="0"/>
    </xf>
    <xf numFmtId="1" fontId="0" fillId="3" borderId="1" xfId="0" applyNumberFormat="1" applyFill="1" applyBorder="1" applyAlignment="1" applyProtection="1">
      <alignment horizontal="right" vertical="center"/>
      <protection locked="0"/>
    </xf>
    <xf numFmtId="0" fontId="8" fillId="0" borderId="0" xfId="1" applyFont="1" applyAlignment="1" applyProtection="1">
      <alignment vertical="center"/>
      <protection hidden="1"/>
    </xf>
    <xf numFmtId="0" fontId="9" fillId="4" borderId="2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wri.com.au/wp-content/uploads/TN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CF90C-EAA6-4808-8CED-9B8DEBB6841A}">
  <dimension ref="B2:F38"/>
  <sheetViews>
    <sheetView tabSelected="1" workbookViewId="0">
      <selection activeCell="C7" sqref="C7"/>
    </sheetView>
  </sheetViews>
  <sheetFormatPr defaultColWidth="9.1796875" defaultRowHeight="12.5" x14ac:dyDescent="0.25"/>
  <cols>
    <col min="1" max="1" width="2.7265625" style="1" customWidth="1"/>
    <col min="2" max="2" width="36.54296875" style="2" customWidth="1"/>
    <col min="3" max="3" width="10.7265625" style="3" customWidth="1"/>
    <col min="4" max="4" width="7" style="3" customWidth="1"/>
    <col min="5" max="5" width="4.453125" style="3" customWidth="1"/>
    <col min="6" max="6" width="11.1796875" style="3" customWidth="1"/>
    <col min="7" max="16384" width="9.1796875" style="1"/>
  </cols>
  <sheetData>
    <row r="2" spans="2:6" s="4" customFormat="1" ht="16" customHeight="1" x14ac:dyDescent="0.25">
      <c r="B2" s="5" t="s">
        <v>22</v>
      </c>
      <c r="C2" s="6"/>
      <c r="D2" s="6"/>
      <c r="E2" s="6"/>
      <c r="F2" s="6"/>
    </row>
    <row r="3" spans="2:6" s="4" customFormat="1" ht="11.5" customHeight="1" x14ac:dyDescent="0.25">
      <c r="B3" s="2" t="s">
        <v>32</v>
      </c>
      <c r="C3" s="6"/>
      <c r="D3" s="6"/>
    </row>
    <row r="4" spans="2:6" ht="11.5" customHeight="1" x14ac:dyDescent="0.25">
      <c r="B4" s="15" t="s">
        <v>35</v>
      </c>
      <c r="C4" s="16"/>
    </row>
    <row r="5" spans="2:6" ht="11.5" customHeight="1" x14ac:dyDescent="0.25"/>
    <row r="6" spans="2:6" ht="11.5" customHeight="1" x14ac:dyDescent="0.25">
      <c r="C6" s="7" t="s">
        <v>6</v>
      </c>
      <c r="D6" s="7"/>
    </row>
    <row r="7" spans="2:6" ht="11.5" customHeight="1" x14ac:dyDescent="0.25">
      <c r="B7" s="2" t="s">
        <v>0</v>
      </c>
      <c r="C7" s="12">
        <v>10</v>
      </c>
      <c r="D7" s="2" t="s">
        <v>23</v>
      </c>
    </row>
    <row r="8" spans="2:6" ht="16" customHeight="1" x14ac:dyDescent="0.25">
      <c r="B8" s="2" t="s">
        <v>2</v>
      </c>
      <c r="C8" s="12">
        <v>90</v>
      </c>
      <c r="D8" s="2" t="s">
        <v>24</v>
      </c>
      <c r="F8" s="2"/>
    </row>
    <row r="9" spans="2:6" ht="16" customHeight="1" x14ac:dyDescent="0.25">
      <c r="B9" s="2" t="s">
        <v>3</v>
      </c>
      <c r="C9" s="12">
        <v>60</v>
      </c>
      <c r="D9" s="2" t="s">
        <v>24</v>
      </c>
    </row>
    <row r="10" spans="2:6" ht="16" customHeight="1" x14ac:dyDescent="0.25">
      <c r="B10" s="2" t="s">
        <v>4</v>
      </c>
      <c r="C10" s="3">
        <f>C8-C9</f>
        <v>30</v>
      </c>
      <c r="D10" s="2" t="s">
        <v>24</v>
      </c>
    </row>
    <row r="11" spans="2:6" ht="16" customHeight="1" x14ac:dyDescent="0.25">
      <c r="B11" s="2" t="s">
        <v>1</v>
      </c>
      <c r="C11" s="3">
        <f>C7*C10</f>
        <v>300</v>
      </c>
      <c r="D11" s="2" t="s">
        <v>25</v>
      </c>
    </row>
    <row r="12" spans="2:6" ht="16" customHeight="1" x14ac:dyDescent="0.25">
      <c r="B12" s="2" t="s">
        <v>12</v>
      </c>
      <c r="C12" s="3">
        <f>C11*0.1</f>
        <v>30</v>
      </c>
      <c r="D12" s="2" t="s">
        <v>25</v>
      </c>
    </row>
    <row r="13" spans="2:6" ht="16" customHeight="1" x14ac:dyDescent="0.25">
      <c r="B13" s="2" t="s">
        <v>13</v>
      </c>
      <c r="C13" s="3">
        <f>C11-C12</f>
        <v>270</v>
      </c>
      <c r="D13" s="2" t="s">
        <v>25</v>
      </c>
    </row>
    <row r="14" spans="2:6" ht="16" customHeight="1" x14ac:dyDescent="0.25">
      <c r="B14" s="2" t="s">
        <v>5</v>
      </c>
      <c r="C14" s="8">
        <f>C13*34/64</f>
        <v>143.4375</v>
      </c>
      <c r="D14" s="2" t="s">
        <v>25</v>
      </c>
      <c r="E14" s="2"/>
    </row>
    <row r="15" spans="2:6" ht="16" customHeight="1" x14ac:dyDescent="0.25">
      <c r="B15" s="2" t="s">
        <v>7</v>
      </c>
      <c r="C15" s="13">
        <v>3</v>
      </c>
      <c r="D15" s="2" t="s">
        <v>26</v>
      </c>
      <c r="E15" s="2"/>
    </row>
    <row r="16" spans="2:6" ht="16" customHeight="1" x14ac:dyDescent="0.25">
      <c r="B16" s="9" t="s">
        <v>8</v>
      </c>
      <c r="C16" s="10">
        <f>C14/(C15*10)</f>
        <v>4.78125</v>
      </c>
      <c r="D16" s="9" t="s">
        <v>27</v>
      </c>
      <c r="E16" s="2"/>
    </row>
    <row r="17" spans="2:2" ht="16" customHeight="1" x14ac:dyDescent="0.25"/>
    <row r="18" spans="2:2" ht="15" customHeight="1" x14ac:dyDescent="0.25">
      <c r="B18" s="9" t="s">
        <v>28</v>
      </c>
    </row>
    <row r="19" spans="2:2" ht="15" customHeight="1" x14ac:dyDescent="0.25">
      <c r="B19" s="9" t="s">
        <v>16</v>
      </c>
    </row>
    <row r="20" spans="2:2" ht="15" customHeight="1" x14ac:dyDescent="0.25">
      <c r="B20" s="9" t="s">
        <v>9</v>
      </c>
    </row>
    <row r="21" spans="2:2" ht="15" customHeight="1" x14ac:dyDescent="0.25"/>
    <row r="22" spans="2:2" ht="15" customHeight="1" x14ac:dyDescent="0.25">
      <c r="B22" s="9" t="s">
        <v>29</v>
      </c>
    </row>
    <row r="23" spans="2:2" ht="15" customHeight="1" x14ac:dyDescent="0.25">
      <c r="B23" s="2" t="s">
        <v>18</v>
      </c>
    </row>
    <row r="24" spans="2:2" ht="15" customHeight="1" x14ac:dyDescent="0.25">
      <c r="B24" s="2" t="s">
        <v>14</v>
      </c>
    </row>
    <row r="25" spans="2:2" ht="15" customHeight="1" x14ac:dyDescent="0.25">
      <c r="B25" s="2" t="s">
        <v>15</v>
      </c>
    </row>
    <row r="26" spans="2:2" ht="15" customHeight="1" x14ac:dyDescent="0.25">
      <c r="B26" s="2" t="s">
        <v>34</v>
      </c>
    </row>
    <row r="27" spans="2:2" ht="15" customHeight="1" x14ac:dyDescent="0.25"/>
    <row r="28" spans="2:2" ht="15" customHeight="1" x14ac:dyDescent="0.25">
      <c r="B28" s="9" t="s">
        <v>30</v>
      </c>
    </row>
    <row r="29" spans="2:2" ht="15" customHeight="1" x14ac:dyDescent="0.25">
      <c r="B29" s="11" t="s">
        <v>19</v>
      </c>
    </row>
    <row r="30" spans="2:2" ht="15" customHeight="1" x14ac:dyDescent="0.25">
      <c r="B30" s="1" t="s">
        <v>21</v>
      </c>
    </row>
    <row r="31" spans="2:2" ht="15" customHeight="1" x14ac:dyDescent="0.25">
      <c r="B31" s="2" t="s">
        <v>20</v>
      </c>
    </row>
    <row r="32" spans="2:2" ht="15" customHeight="1" x14ac:dyDescent="0.25">
      <c r="B32" s="2" t="s">
        <v>17</v>
      </c>
    </row>
    <row r="33" spans="2:2" ht="15" customHeight="1" x14ac:dyDescent="0.25">
      <c r="B33" s="1"/>
    </row>
    <row r="34" spans="2:2" ht="15" customHeight="1" x14ac:dyDescent="0.25">
      <c r="B34" s="9" t="s">
        <v>33</v>
      </c>
    </row>
    <row r="35" spans="2:2" ht="15" customHeight="1" x14ac:dyDescent="0.25">
      <c r="B35" s="11" t="s">
        <v>31</v>
      </c>
    </row>
    <row r="36" spans="2:2" ht="15" customHeight="1" x14ac:dyDescent="0.25">
      <c r="B36" s="11" t="s">
        <v>10</v>
      </c>
    </row>
    <row r="37" spans="2:2" ht="15" customHeight="1" x14ac:dyDescent="0.25">
      <c r="B37" s="14" t="s">
        <v>11</v>
      </c>
    </row>
    <row r="38" spans="2:2" ht="16" customHeight="1" x14ac:dyDescent="0.25">
      <c r="B38" s="1"/>
    </row>
  </sheetData>
  <sheetProtection algorithmName="SHA-512" hashValue="38EVHCjDjLYYVdGG6RpHQQ9rfNqZxizR15PIvmkwbJBE8ASh60Zd/D3msCx4NWYZ9gyDM/ykHnjM4fjC2ZvzDw==" saltValue="v7G1wdjBAI8FlbrosTdjbg==" spinCount="100000" sheet="1" objects="1" scenarios="1" selectLockedCells="1"/>
  <mergeCells count="1">
    <mergeCell ref="B4:C4"/>
  </mergeCells>
  <hyperlinks>
    <hyperlink ref="B37" r:id="rId1" xr:uid="{A1FFA00D-DA19-41A0-B875-1AD931CBB6C7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Sulfiet verwijderen met H2O2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Siem Zwaard</dc:creator>
  <cp:lastModifiedBy>Siem Zwaard</cp:lastModifiedBy>
  <cp:lastPrinted>2019-03-10T07:35:07Z</cp:lastPrinted>
  <dcterms:created xsi:type="dcterms:W3CDTF">2019-03-09T22:08:57Z</dcterms:created>
  <dcterms:modified xsi:type="dcterms:W3CDTF">2020-10-03T10:02:43Z</dcterms:modified>
</cp:coreProperties>
</file>